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H-COMMLEGISLATIVEOVERSIGHT\CONNIE2\Agencies - Docs on Individual Agency pages\2 - Transportation, Department of\Finances&amp;Performance - Sources of Funding\"/>
    </mc:Choice>
  </mc:AlternateContent>
  <bookViews>
    <workbookView xWindow="25635" yWindow="195" windowWidth="20370" windowHeight="9150" tabRatio="850"/>
  </bookViews>
  <sheets>
    <sheet name="Sources of Funding OLDVERSION" sheetId="18" r:id="rId1"/>
    <sheet name="Sources of Funding NEW VERSION" sheetId="32" r:id="rId2"/>
    <sheet name="Sheet7" sheetId="9" r:id="rId3"/>
  </sheets>
  <externalReferences>
    <externalReference r:id="rId4"/>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D22" i="18" l="1"/>
  <c r="E22" i="32"/>
  <c r="F22" i="32"/>
  <c r="G22" i="32"/>
  <c r="H22" i="32"/>
  <c r="I22" i="32"/>
  <c r="J22" i="32"/>
  <c r="K22" i="32"/>
  <c r="D22" i="32"/>
  <c r="I17" i="18" l="1"/>
  <c r="I22" i="18" s="1"/>
  <c r="G17" i="18"/>
  <c r="G22" i="18" s="1"/>
  <c r="F17" i="18"/>
  <c r="F22" i="18" s="1"/>
  <c r="E16" i="18"/>
  <c r="E17" i="18" s="1"/>
  <c r="H16" i="18"/>
  <c r="H17" i="18" s="1"/>
  <c r="H22" i="18" s="1"/>
  <c r="E20" i="18"/>
  <c r="C16" i="18" l="1"/>
  <c r="E22" i="18"/>
  <c r="C17" i="18"/>
  <c r="C22" i="32" l="1"/>
  <c r="C20" i="18" l="1"/>
  <c r="C22" i="18" s="1"/>
</calcChain>
</file>

<file path=xl/sharedStrings.xml><?xml version="1.0" encoding="utf-8"?>
<sst xmlns="http://schemas.openxmlformats.org/spreadsheetml/2006/main" count="115" uniqueCount="58">
  <si>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</si>
  <si>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</si>
  <si>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</si>
  <si>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</si>
  <si>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</si>
  <si>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</si>
  <si>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</si>
  <si>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</si>
  <si>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</si>
  <si>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</si>
  <si>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</si>
  <si>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</si>
  <si>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</si>
  <si>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</si>
  <si>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</si>
  <si>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</si>
  <si>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</si>
  <si>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</si>
  <si>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</si>
  <si>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</si>
  <si>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</si>
  <si>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</si>
  <si>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</si>
  <si>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</si>
  <si>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Explanations from the Agency regarding Part A:</t>
  </si>
  <si>
    <t>Is funding recurring or one-time?</t>
  </si>
  <si>
    <t>Recurring or one-time funding?</t>
  </si>
  <si>
    <t>Does the Agency have any restructuring recommendations</t>
  </si>
  <si>
    <t>Yes</t>
  </si>
  <si>
    <t>No</t>
  </si>
  <si>
    <t>2015-16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</si>
  <si>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</si>
  <si>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</si>
  <si>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</si>
  <si>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</si>
  <si>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</si>
  <si>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</si>
  <si>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t>Amount available at end of previous fiscal year that agency can actually use this fiscal year:</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</si>
  <si>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</si>
  <si>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</si>
  <si>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</si>
  <si>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</si>
  <si>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Department of Transportation</t>
  </si>
  <si>
    <t xml:space="preserve"> </t>
  </si>
  <si>
    <t>1001 State</t>
  </si>
  <si>
    <t>4490 Highway Operating Account - Restricted</t>
  </si>
  <si>
    <t>47D7 Port Access - Restricted</t>
  </si>
  <si>
    <t>4095 Tolls - Restricted</t>
  </si>
  <si>
    <t>4862 Non Federal Aid - Restricted</t>
  </si>
  <si>
    <t>State (General)</t>
  </si>
  <si>
    <t>Other</t>
  </si>
  <si>
    <t xml:space="preserve">1001 State - SCTIB Act 98 </t>
  </si>
  <si>
    <t>Recurring/Non-Recurring</t>
  </si>
  <si>
    <t>Recurring</t>
  </si>
  <si>
    <t>Non-Recurring</t>
  </si>
  <si>
    <t>Amount available at end of previous fiscal year  *</t>
  </si>
  <si>
    <r>
      <rPr>
        <b/>
        <u/>
        <sz val="12"/>
        <color theme="1"/>
        <rFont val="Calibri Light"/>
        <family val="2"/>
        <scheme val="major"/>
      </rPr>
      <t>PART A</t>
    </r>
    <r>
      <rPr>
        <b/>
        <sz val="12"/>
        <color theme="1"/>
        <rFont val="Calibri Light"/>
        <family val="2"/>
        <scheme val="major"/>
      </rPr>
      <t xml:space="preserve">
Estimated Funds Available this Fiscal Year
(2015-16)</t>
    </r>
  </si>
  <si>
    <t>1001- State - CTC (County Transportation Committee Road Program) H-4230.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</si>
</sst>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
    <numFmt numFmtId="166" formatCode="_(&quot;$&quot;* #,##0_);_(&quot;$&quot;* \(#,##0\);_(&quot;$&quot;* &quot;-&quot;??_);_(@_)"/>
    <numFmt numFmtId="167" formatCode="_(* #,##0_);_(* \(#,##0\);_(* &quot;-&quot;??_);_(@_)"/>
  </numFmts>
  <fonts count="23"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2"/>
      <color theme="1"/>
      <name val="Times New Roman"/>
      <family val="1"/>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12"/>
      <color theme="1"/>
      <name val="Calibri Light"/>
      <family val="2"/>
      <scheme val="major"/>
    </font>
    <font>
      <b/>
      <u/>
      <sz val="20"/>
      <color theme="1"/>
      <name val="Calibri Light"/>
      <family val="2"/>
      <scheme val="major"/>
    </font>
    <font>
      <b/>
      <sz val="18"/>
      <color theme="1"/>
      <name val="Calibri Light"/>
      <family val="2"/>
      <scheme val="major"/>
    </font>
    <font>
      <sz val="11"/>
      <color theme="1"/>
      <name val="Calibri Light"/>
      <family val="2"/>
      <scheme val="major"/>
    </font>
    <font>
      <sz val="10"/>
      <color theme="1"/>
      <name val="Arial"/>
      <family val="2"/>
    </font>
    <font>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2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6">
    <xf numFmtId="0" fontId="0" fillId="0" borderId="0"/>
    <xf numFmtId="0" fontId="21" fillId="0" borderId="0"/>
    <xf numFmtId="0" fontId="2" fillId="0" borderId="0"/>
    <xf numFmtId="43" fontId="21" fillId="0" borderId="0" applyFont="0" applyFill="0" applyBorder="0" applyAlignment="0" applyProtection="0"/>
    <xf numFmtId="44" fontId="21" fillId="0" borderId="0" applyFont="0" applyFill="0" applyBorder="0" applyAlignment="0" applyProtection="0"/>
    <xf numFmtId="0" fontId="1" fillId="0" borderId="0"/>
  </cellStyleXfs>
  <cellXfs count="93">
    <xf numFmtId="0" fontId="0" fillId="0" borderId="0" xfId="0"/>
    <xf numFmtId="0" fontId="0" fillId="0" borderId="0" xfId="0" applyAlignment="1">
      <alignment vertical="top" wrapText="1"/>
    </xf>
    <xf numFmtId="0" fontId="3" fillId="0" borderId="0" xfId="0" applyFont="1" applyAlignment="1">
      <alignment vertical="top" wrapText="1"/>
    </xf>
    <xf numFmtId="0" fontId="0" fillId="0" borderId="0" xfId="0" applyBorder="1" applyAlignment="1">
      <alignment horizontal="lef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Alignment="1">
      <alignment horizontal="left" vertical="top" wrapText="1"/>
    </xf>
    <xf numFmtId="0" fontId="8" fillId="0" borderId="0" xfId="0" applyFont="1" applyFill="1" applyBorder="1" applyAlignment="1">
      <alignment horizontal="left" vertical="top" wrapText="1"/>
    </xf>
    <xf numFmtId="0" fontId="6" fillId="0" borderId="0" xfId="0" applyFont="1" applyAlignment="1">
      <alignment horizontal="left" vertical="top" wrapText="1"/>
    </xf>
    <xf numFmtId="164" fontId="8" fillId="0" borderId="0" xfId="0" applyNumberFormat="1" applyFont="1" applyAlignment="1">
      <alignment horizontal="left" vertical="top" wrapText="1"/>
    </xf>
    <xf numFmtId="10" fontId="8" fillId="0" borderId="0" xfId="0" applyNumberFormat="1" applyFont="1" applyAlignment="1">
      <alignment horizontal="left" vertical="top" wrapText="1"/>
    </xf>
    <xf numFmtId="0" fontId="10" fillId="2" borderId="5" xfId="0" applyFont="1" applyFill="1" applyBorder="1" applyAlignment="1">
      <alignment horizontal="left" vertical="top" wrapText="1"/>
    </xf>
    <xf numFmtId="0" fontId="10" fillId="2" borderId="1" xfId="0" applyFont="1" applyFill="1" applyBorder="1" applyAlignment="1">
      <alignment horizontal="left" vertical="top" wrapText="1"/>
    </xf>
    <xf numFmtId="0" fontId="6" fillId="0" borderId="0" xfId="0" applyFont="1" applyBorder="1" applyAlignment="1">
      <alignment horizontal="center" vertical="center" wrapText="1"/>
    </xf>
    <xf numFmtId="0" fontId="6" fillId="0" borderId="12" xfId="0" applyFont="1" applyFill="1" applyBorder="1" applyAlignment="1">
      <alignment horizontal="left" vertical="top" wrapText="1"/>
    </xf>
    <xf numFmtId="0" fontId="4" fillId="0" borderId="0" xfId="0" applyFont="1" applyFill="1" applyBorder="1" applyAlignment="1">
      <alignment vertical="center" wrapText="1"/>
    </xf>
    <xf numFmtId="0" fontId="8" fillId="0" borderId="3" xfId="0" applyFont="1" applyFill="1" applyBorder="1" applyAlignment="1">
      <alignment horizontal="left" vertical="top" wrapText="1"/>
    </xf>
    <xf numFmtId="0" fontId="8" fillId="0" borderId="13" xfId="0" applyFont="1" applyBorder="1" applyAlignment="1">
      <alignment horizontal="left" vertical="top" wrapText="1"/>
    </xf>
    <xf numFmtId="0" fontId="6" fillId="2" borderId="15" xfId="0" applyFont="1" applyFill="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8" fillId="0" borderId="2" xfId="0" applyFont="1" applyBorder="1" applyAlignment="1">
      <alignment horizontal="left" vertical="top" wrapText="1"/>
    </xf>
    <xf numFmtId="0" fontId="6" fillId="0" borderId="10" xfId="0" applyFont="1" applyFill="1" applyBorder="1" applyAlignment="1">
      <alignment horizontal="left" vertical="top" wrapText="1"/>
    </xf>
    <xf numFmtId="0" fontId="0" fillId="0" borderId="0" xfId="0" applyFill="1" applyBorder="1" applyAlignment="1">
      <alignment horizontal="left" vertical="top" wrapText="1"/>
    </xf>
    <xf numFmtId="164" fontId="8" fillId="0" borderId="0" xfId="0" applyNumberFormat="1" applyFont="1" applyFill="1" applyBorder="1" applyAlignment="1">
      <alignment horizontal="left" vertical="top" wrapText="1"/>
    </xf>
    <xf numFmtId="49" fontId="8" fillId="0" borderId="0" xfId="0" applyNumberFormat="1" applyFont="1" applyAlignment="1">
      <alignment horizontal="left" vertical="top" wrapText="1"/>
    </xf>
    <xf numFmtId="0" fontId="8" fillId="0" borderId="0" xfId="0" applyFont="1" applyAlignment="1">
      <alignment horizontal="left" vertical="top" wrapText="1"/>
    </xf>
    <xf numFmtId="0" fontId="0" fillId="0" borderId="0" xfId="0" applyBorder="1" applyAlignment="1">
      <alignment vertical="center" wrapText="1"/>
    </xf>
    <xf numFmtId="0" fontId="8" fillId="0" borderId="11" xfId="0" applyFont="1" applyBorder="1" applyAlignment="1">
      <alignment horizontal="left" vertical="top" wrapText="1"/>
    </xf>
    <xf numFmtId="0" fontId="8" fillId="2" borderId="0" xfId="0" applyFont="1" applyFill="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164" fontId="7" fillId="0" borderId="0" xfId="0" applyNumberFormat="1" applyFont="1" applyFill="1" applyBorder="1" applyAlignment="1">
      <alignment horizontal="center" vertical="top" wrapText="1"/>
    </xf>
    <xf numFmtId="164" fontId="6" fillId="0" borderId="0" xfId="0" applyNumberFormat="1" applyFont="1" applyBorder="1" applyAlignment="1">
      <alignment horizontal="center" vertical="top" wrapText="1"/>
    </xf>
    <xf numFmtId="164" fontId="8" fillId="2" borderId="2" xfId="0" applyNumberFormat="1" applyFont="1" applyFill="1" applyBorder="1" applyAlignment="1">
      <alignment horizontal="left" vertical="top" wrapText="1"/>
    </xf>
    <xf numFmtId="164" fontId="6" fillId="2" borderId="5" xfId="0" applyNumberFormat="1" applyFont="1" applyFill="1" applyBorder="1" applyAlignment="1">
      <alignment horizontal="left" vertical="top" wrapText="1"/>
    </xf>
    <xf numFmtId="164" fontId="8" fillId="0" borderId="0" xfId="0" applyNumberFormat="1" applyFont="1" applyBorder="1" applyAlignment="1">
      <alignment horizontal="left" vertical="top" wrapText="1"/>
    </xf>
    <xf numFmtId="0" fontId="0" fillId="0" borderId="0" xfId="0" applyAlignment="1">
      <alignment vertical="top" wrapText="1"/>
    </xf>
    <xf numFmtId="49" fontId="7" fillId="0" borderId="0" xfId="0" applyNumberFormat="1" applyFont="1" applyBorder="1" applyAlignment="1">
      <alignment horizontal="center" vertical="center" wrapText="1"/>
    </xf>
    <xf numFmtId="49" fontId="8" fillId="0" borderId="14" xfId="0" applyNumberFormat="1" applyFont="1" applyBorder="1" applyAlignment="1">
      <alignment horizontal="left" vertical="top" wrapText="1"/>
    </xf>
    <xf numFmtId="49" fontId="8" fillId="0" borderId="16" xfId="0" applyNumberFormat="1" applyFont="1" applyFill="1" applyBorder="1" applyAlignment="1">
      <alignment horizontal="left" vertical="top" wrapText="1"/>
    </xf>
    <xf numFmtId="0" fontId="7" fillId="0" borderId="0" xfId="0" applyFont="1" applyFill="1" applyBorder="1" applyAlignment="1">
      <alignment horizontal="center" vertical="center" wrapText="1"/>
    </xf>
    <xf numFmtId="0" fontId="8" fillId="0" borderId="13" xfId="0" applyFont="1" applyFill="1" applyBorder="1" applyAlignment="1">
      <alignment horizontal="left" vertical="top" wrapText="1"/>
    </xf>
    <xf numFmtId="167" fontId="8" fillId="0" borderId="0" xfId="3" applyNumberFormat="1" applyFont="1" applyAlignment="1">
      <alignment horizontal="left" vertical="top" wrapText="1"/>
    </xf>
    <xf numFmtId="0" fontId="6" fillId="4" borderId="15" xfId="0" applyFont="1" applyFill="1" applyBorder="1" applyAlignment="1">
      <alignment horizontal="left" vertical="top" wrapText="1"/>
    </xf>
    <xf numFmtId="0" fontId="9" fillId="0" borderId="11" xfId="0" applyFont="1" applyFill="1" applyBorder="1" applyAlignment="1">
      <alignment horizontal="left" vertical="top" wrapText="1"/>
    </xf>
    <xf numFmtId="164" fontId="8" fillId="0" borderId="7" xfId="0" applyNumberFormat="1" applyFont="1" applyFill="1" applyBorder="1" applyAlignment="1">
      <alignment vertical="top" wrapText="1"/>
    </xf>
    <xf numFmtId="166" fontId="8" fillId="0" borderId="7" xfId="4" applyNumberFormat="1" applyFont="1" applyFill="1" applyBorder="1" applyAlignment="1">
      <alignment wrapText="1"/>
    </xf>
    <xf numFmtId="166" fontId="8" fillId="0" borderId="3" xfId="4" applyNumberFormat="1" applyFont="1" applyFill="1" applyBorder="1" applyAlignment="1">
      <alignment wrapText="1"/>
    </xf>
    <xf numFmtId="164" fontId="8" fillId="0" borderId="7" xfId="0" applyNumberFormat="1" applyFont="1" applyFill="1" applyBorder="1" applyAlignment="1">
      <alignment wrapText="1"/>
    </xf>
    <xf numFmtId="166" fontId="8" fillId="0" borderId="4" xfId="4" applyNumberFormat="1" applyFont="1" applyFill="1" applyBorder="1" applyAlignment="1">
      <alignment wrapText="1"/>
    </xf>
    <xf numFmtId="166" fontId="8" fillId="0" borderId="5" xfId="4" applyNumberFormat="1" applyFont="1" applyFill="1" applyBorder="1" applyAlignment="1">
      <alignment wrapText="1"/>
    </xf>
    <xf numFmtId="166" fontId="8" fillId="0" borderId="1" xfId="4" applyNumberFormat="1" applyFont="1" applyFill="1" applyBorder="1" applyAlignment="1">
      <alignment wrapText="1"/>
    </xf>
    <xf numFmtId="0" fontId="0" fillId="3" borderId="0" xfId="0" applyFill="1" applyBorder="1" applyAlignment="1">
      <alignment horizontal="left" vertical="top" wrapText="1"/>
    </xf>
    <xf numFmtId="166" fontId="8" fillId="0" borderId="2" xfId="4" applyNumberFormat="1" applyFont="1" applyFill="1" applyBorder="1" applyAlignment="1">
      <alignment wrapText="1"/>
    </xf>
    <xf numFmtId="0" fontId="6" fillId="4" borderId="17" xfId="0" applyFont="1" applyFill="1" applyBorder="1" applyAlignment="1">
      <alignment horizontal="left" vertical="top" wrapText="1"/>
    </xf>
    <xf numFmtId="0" fontId="8" fillId="4" borderId="17"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3" xfId="0" applyFont="1" applyFill="1" applyBorder="1" applyAlignment="1">
      <alignment horizontal="left" vertical="top" wrapText="1"/>
    </xf>
    <xf numFmtId="0" fontId="0" fillId="0" borderId="0" xfId="0"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6" fillId="0" borderId="8" xfId="0" applyFont="1" applyBorder="1" applyAlignment="1">
      <alignment horizontal="left" vertical="top" wrapText="1"/>
    </xf>
    <xf numFmtId="0" fontId="8" fillId="0" borderId="9" xfId="0" applyFont="1" applyBorder="1" applyAlignment="1">
      <alignment horizontal="left" vertical="top" wrapText="1"/>
    </xf>
    <xf numFmtId="0" fontId="8" fillId="3" borderId="3" xfId="0" applyFont="1" applyFill="1" applyBorder="1" applyAlignment="1">
      <alignment horizontal="left" vertical="top" wrapText="1"/>
    </xf>
    <xf numFmtId="14" fontId="8" fillId="0" borderId="3" xfId="0" applyNumberFormat="1" applyFont="1" applyFill="1" applyBorder="1"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0" fillId="3" borderId="3" xfId="0" applyFill="1" applyBorder="1" applyAlignment="1">
      <alignment horizontal="left" vertical="top" wrapText="1"/>
    </xf>
    <xf numFmtId="0" fontId="0" fillId="0" borderId="3" xfId="0" applyFill="1" applyBorder="1" applyAlignment="1">
      <alignment horizontal="left" vertical="top" wrapText="1"/>
    </xf>
    <xf numFmtId="0" fontId="12" fillId="0" borderId="0" xfId="0" applyFont="1" applyFill="1" applyBorder="1" applyAlignment="1">
      <alignment horizontal="left" vertical="top" wrapText="1"/>
    </xf>
    <xf numFmtId="0" fontId="15" fillId="0" borderId="0" xfId="0" applyFont="1" applyBorder="1" applyAlignment="1">
      <alignment horizontal="left" vertical="top" wrapText="1"/>
    </xf>
    <xf numFmtId="0" fontId="9" fillId="0" borderId="3" xfId="0" applyFont="1" applyBorder="1" applyAlignment="1">
      <alignment horizontal="left" vertical="top" wrapText="1"/>
    </xf>
    <xf numFmtId="0" fontId="0" fillId="0" borderId="3" xfId="0" applyBorder="1" applyAlignment="1">
      <alignment horizontal="left" vertical="top" wrapText="1"/>
    </xf>
    <xf numFmtId="0" fontId="11" fillId="0" borderId="6" xfId="0" applyFont="1" applyBorder="1" applyAlignment="1">
      <alignment horizontal="center" vertical="center" wrapText="1"/>
    </xf>
    <xf numFmtId="0" fontId="0" fillId="0" borderId="6" xfId="0" applyBorder="1" applyAlignment="1">
      <alignment vertical="center" wrapText="1"/>
    </xf>
    <xf numFmtId="0" fontId="20" fillId="0" borderId="0" xfId="0" applyFont="1" applyBorder="1" applyAlignment="1">
      <alignment horizontal="left" vertical="top" wrapText="1"/>
    </xf>
    <xf numFmtId="0" fontId="22" fillId="0" borderId="0" xfId="0" applyFont="1" applyAlignment="1">
      <alignment horizontal="left" vertical="top" wrapText="1"/>
    </xf>
    <xf numFmtId="0" fontId="6" fillId="0" borderId="6" xfId="0" applyFont="1" applyBorder="1" applyAlignment="1">
      <alignment horizontal="center" vertical="center" wrapText="1"/>
    </xf>
    <xf numFmtId="0" fontId="5" fillId="0" borderId="6" xfId="0" applyFont="1" applyBorder="1" applyAlignment="1">
      <alignment vertical="center" wrapText="1"/>
    </xf>
    <xf numFmtId="164" fontId="6" fillId="0" borderId="10" xfId="0" applyNumberFormat="1" applyFont="1" applyFill="1" applyBorder="1" applyAlignment="1">
      <alignment horizontal="right" wrapText="1"/>
    </xf>
    <xf numFmtId="166" fontId="8" fillId="2" borderId="1" xfId="4" applyNumberFormat="1" applyFont="1" applyFill="1" applyBorder="1" applyAlignment="1">
      <alignment wrapText="1"/>
    </xf>
    <xf numFmtId="164" fontId="8" fillId="2" borderId="0" xfId="0" applyNumberFormat="1" applyFont="1" applyFill="1" applyAlignment="1">
      <alignment horizontal="left" vertical="top" wrapText="1"/>
    </xf>
    <xf numFmtId="166" fontId="8" fillId="2" borderId="5" xfId="4" applyNumberFormat="1" applyFont="1" applyFill="1" applyBorder="1" applyAlignment="1">
      <alignment wrapText="1"/>
    </xf>
    <xf numFmtId="166" fontId="8" fillId="0" borderId="19" xfId="4" applyNumberFormat="1" applyFont="1" applyFill="1" applyBorder="1" applyAlignment="1">
      <alignment wrapText="1"/>
    </xf>
  </cellXfs>
  <cellStyles count="6">
    <cellStyle name="Comma" xfId="3" builtinId="3"/>
    <cellStyle name="Currency" xfId="4" builtinId="4"/>
    <cellStyle name="Normal" xfId="0" builtinId="0"/>
    <cellStyle name="Normal 2" xfId="1"/>
    <cellStyle name="Normal 3" xfId="2"/>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sonsc\AppData\Local\Microsoft\Windows\Temporary%20Internet%20Files\Content.Outlook\E7CTMGOG\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Normal="100" workbookViewId="0">
      <selection activeCell="F3" sqref="F3"/>
    </sheetView>
  </sheetViews>
  <sheetFormatPr defaultColWidth="9.140625" defaultRowHeight="15.75" x14ac:dyDescent="0.2"/>
  <cols>
    <col min="1" max="1" width="23.85546875" style="26" customWidth="1"/>
    <col min="2" max="2" width="96.85546875" style="26" customWidth="1"/>
    <col min="3" max="3" width="20.85546875" style="9" customWidth="1"/>
    <col min="4" max="4" width="23" style="9" bestFit="1" customWidth="1"/>
    <col min="5" max="5" width="25.28515625" style="9" bestFit="1" customWidth="1"/>
    <col min="6" max="6" width="23.140625" style="9" customWidth="1"/>
    <col min="7" max="7" width="22.7109375" style="9" customWidth="1"/>
    <col min="8" max="9" width="24.7109375" style="10" customWidth="1"/>
    <col min="10" max="10" width="9" style="26" bestFit="1" customWidth="1"/>
    <col min="11" max="11" width="24.7109375" style="26" customWidth="1"/>
    <col min="12" max="14" width="9" style="26" bestFit="1" customWidth="1"/>
    <col min="15" max="15" width="6.140625" style="26" bestFit="1" customWidth="1"/>
    <col min="16" max="16384" width="9.140625" style="26"/>
  </cols>
  <sheetData>
    <row r="1" spans="1:11" s="30" customFormat="1" x14ac:dyDescent="0.2">
      <c r="A1" s="70" t="s">
        <v>1</v>
      </c>
      <c r="B1" s="71"/>
      <c r="C1" s="72" t="s">
        <v>42</v>
      </c>
      <c r="D1" s="76"/>
      <c r="E1" s="23"/>
    </row>
    <row r="2" spans="1:11" s="30" customFormat="1" x14ac:dyDescent="0.2">
      <c r="A2" s="70" t="s">
        <v>2</v>
      </c>
      <c r="B2" s="71"/>
      <c r="C2" s="73">
        <v>42381</v>
      </c>
      <c r="D2" s="77"/>
      <c r="E2" s="23"/>
    </row>
    <row r="3" spans="1:11" s="30" customFormat="1" x14ac:dyDescent="0.2">
      <c r="A3" s="70" t="s">
        <v>3</v>
      </c>
      <c r="B3" s="71"/>
      <c r="C3" s="72" t="s">
        <v>30</v>
      </c>
      <c r="D3" s="76"/>
      <c r="E3" s="23"/>
    </row>
    <row r="4" spans="1:11" s="33" customFormat="1" ht="9" customHeight="1" x14ac:dyDescent="0.2">
      <c r="A4" s="20"/>
      <c r="B4" s="34"/>
      <c r="C4" s="7"/>
      <c r="D4" s="23"/>
      <c r="E4" s="23"/>
    </row>
    <row r="5" spans="1:11" s="33" customFormat="1" ht="37.5" customHeight="1" x14ac:dyDescent="0.2">
      <c r="A5" s="74" t="s">
        <v>40</v>
      </c>
      <c r="B5" s="75"/>
      <c r="C5" s="75"/>
      <c r="D5" s="75"/>
      <c r="E5" s="75"/>
      <c r="F5" s="75"/>
      <c r="G5" s="75"/>
      <c r="H5" s="75"/>
      <c r="I5" s="75"/>
    </row>
    <row r="6" spans="1:11" s="6" customFormat="1" ht="6.75" customHeight="1" x14ac:dyDescent="0.2">
      <c r="A6" s="4"/>
      <c r="B6" s="5"/>
      <c r="C6" s="35"/>
      <c r="D6" s="5"/>
      <c r="E6" s="5"/>
      <c r="F6" s="5"/>
      <c r="G6" s="5"/>
      <c r="H6" s="5"/>
      <c r="I6" s="5"/>
    </row>
    <row r="7" spans="1:11" ht="93" customHeight="1" x14ac:dyDescent="0.2">
      <c r="A7" s="78" t="s">
        <v>38</v>
      </c>
      <c r="B7" s="79"/>
      <c r="C7" s="79"/>
      <c r="D7" s="79"/>
      <c r="E7" s="79"/>
      <c r="F7" s="79"/>
      <c r="G7" s="79"/>
      <c r="H7" s="79"/>
      <c r="I7" s="79"/>
    </row>
    <row r="8" spans="1:11" ht="109.15" customHeight="1" x14ac:dyDescent="0.2">
      <c r="A8" s="78" t="s">
        <v>41</v>
      </c>
      <c r="B8" s="79"/>
      <c r="C8" s="79"/>
      <c r="D8" s="79"/>
      <c r="E8" s="79"/>
      <c r="F8" s="79"/>
      <c r="G8" s="79"/>
      <c r="H8" s="79"/>
      <c r="I8" s="79"/>
    </row>
    <row r="9" spans="1:11" x14ac:dyDescent="0.2">
      <c r="K9" s="46"/>
    </row>
    <row r="10" spans="1:11" x14ac:dyDescent="0.2">
      <c r="A10" s="8"/>
      <c r="B10" s="19" t="s">
        <v>24</v>
      </c>
      <c r="C10" s="36"/>
      <c r="D10" s="80" t="s">
        <v>13</v>
      </c>
      <c r="E10" s="81"/>
      <c r="F10" s="81"/>
      <c r="G10" s="81"/>
      <c r="H10" s="81"/>
      <c r="I10" s="81"/>
      <c r="K10" s="46"/>
    </row>
    <row r="11" spans="1:11" x14ac:dyDescent="0.2">
      <c r="B11" s="7"/>
      <c r="C11" s="24"/>
      <c r="D11" s="3"/>
      <c r="E11" s="3"/>
      <c r="F11" s="3"/>
      <c r="G11" s="3"/>
      <c r="H11" s="3"/>
      <c r="I11" s="3"/>
      <c r="K11" s="46"/>
    </row>
    <row r="12" spans="1:11" ht="88.9" customHeight="1" x14ac:dyDescent="0.2">
      <c r="A12" s="82" t="s">
        <v>39</v>
      </c>
      <c r="B12" s="32" t="s">
        <v>22</v>
      </c>
      <c r="C12" s="37" t="s">
        <v>0</v>
      </c>
      <c r="D12" s="16" t="s">
        <v>44</v>
      </c>
      <c r="E12" s="16" t="s">
        <v>45</v>
      </c>
      <c r="F12" s="16" t="s">
        <v>46</v>
      </c>
      <c r="G12" s="16" t="s">
        <v>47</v>
      </c>
      <c r="H12" s="16" t="s">
        <v>48</v>
      </c>
      <c r="I12" s="16" t="s">
        <v>6</v>
      </c>
    </row>
    <row r="13" spans="1:11" ht="56.45" customHeight="1" x14ac:dyDescent="0.2">
      <c r="A13" s="83"/>
      <c r="B13" s="21" t="s">
        <v>34</v>
      </c>
      <c r="C13" s="37" t="s">
        <v>0</v>
      </c>
      <c r="D13" s="16" t="s">
        <v>49</v>
      </c>
      <c r="E13" s="16" t="s">
        <v>50</v>
      </c>
      <c r="F13" s="16" t="s">
        <v>50</v>
      </c>
      <c r="G13" s="16" t="s">
        <v>50</v>
      </c>
      <c r="H13" s="16" t="s">
        <v>50</v>
      </c>
      <c r="I13" s="16" t="s">
        <v>6</v>
      </c>
    </row>
    <row r="14" spans="1:11" ht="34.5" customHeight="1" thickBot="1" x14ac:dyDescent="0.25">
      <c r="A14" s="27"/>
      <c r="B14" s="28" t="s">
        <v>25</v>
      </c>
      <c r="C14" s="37" t="s">
        <v>0</v>
      </c>
      <c r="D14" s="48" t="s">
        <v>26</v>
      </c>
      <c r="E14" s="48" t="s">
        <v>26</v>
      </c>
      <c r="F14" s="48" t="s">
        <v>26</v>
      </c>
      <c r="G14" s="48" t="s">
        <v>26</v>
      </c>
      <c r="H14" s="48" t="s">
        <v>26</v>
      </c>
      <c r="I14" s="48" t="s">
        <v>26</v>
      </c>
    </row>
    <row r="15" spans="1:11" ht="16.5" thickBot="1" x14ac:dyDescent="0.25">
      <c r="A15" s="31"/>
      <c r="B15" s="18" t="s">
        <v>14</v>
      </c>
      <c r="C15" s="38"/>
      <c r="D15" s="11"/>
      <c r="E15" s="11"/>
      <c r="F15" s="11"/>
      <c r="G15" s="11"/>
      <c r="H15" s="12"/>
      <c r="I15" s="12"/>
    </row>
    <row r="16" spans="1:11" x14ac:dyDescent="0.25">
      <c r="A16" s="13"/>
      <c r="B16" s="17" t="s">
        <v>35</v>
      </c>
      <c r="C16" s="49">
        <f>SUM(D16:I16)</f>
        <v>285747372</v>
      </c>
      <c r="D16" s="50">
        <v>0</v>
      </c>
      <c r="E16" s="50">
        <f>221337959+1354688</f>
        <v>222692647</v>
      </c>
      <c r="F16" s="50">
        <v>50538</v>
      </c>
      <c r="G16" s="50">
        <v>8769864</v>
      </c>
      <c r="H16" s="50">
        <f>28267186+25967137</f>
        <v>54234323</v>
      </c>
      <c r="I16" s="50"/>
    </row>
    <row r="17" spans="1:9" s="6" customFormat="1" ht="36" customHeight="1" x14ac:dyDescent="0.25">
      <c r="A17" s="44"/>
      <c r="B17" s="14" t="s">
        <v>37</v>
      </c>
      <c r="C17" s="49">
        <f>SUM(D17:I17)</f>
        <v>285747372</v>
      </c>
      <c r="D17" s="51"/>
      <c r="E17" s="51">
        <f>+E16</f>
        <v>222692647</v>
      </c>
      <c r="F17" s="51">
        <f t="shared" ref="F17:I17" si="0">+F16</f>
        <v>50538</v>
      </c>
      <c r="G17" s="51">
        <f t="shared" si="0"/>
        <v>8769864</v>
      </c>
      <c r="H17" s="51">
        <f t="shared" si="0"/>
        <v>54234323</v>
      </c>
      <c r="I17" s="51">
        <f t="shared" si="0"/>
        <v>0</v>
      </c>
    </row>
    <row r="18" spans="1:9" s="25" customFormat="1" ht="56.25" customHeight="1" thickBot="1" x14ac:dyDescent="0.3">
      <c r="A18" s="41"/>
      <c r="B18" s="42" t="s">
        <v>20</v>
      </c>
      <c r="C18" s="43" t="s">
        <v>36</v>
      </c>
      <c r="D18" s="57"/>
      <c r="E18" s="57"/>
      <c r="F18" s="57"/>
      <c r="G18" s="57"/>
      <c r="H18" s="57"/>
      <c r="I18" s="57"/>
    </row>
    <row r="19" spans="1:9" s="6" customFormat="1" ht="18" customHeight="1" thickBot="1" x14ac:dyDescent="0.25">
      <c r="A19" s="44"/>
      <c r="B19" s="47" t="s">
        <v>31</v>
      </c>
      <c r="C19" s="60"/>
      <c r="D19" s="60"/>
      <c r="E19" s="60"/>
      <c r="F19" s="60"/>
      <c r="G19" s="60"/>
      <c r="H19" s="60"/>
      <c r="I19" s="61"/>
    </row>
    <row r="20" spans="1:9" s="6" customFormat="1" ht="24.75" customHeight="1" thickBot="1" x14ac:dyDescent="0.3">
      <c r="A20" s="44"/>
      <c r="B20" s="45" t="s">
        <v>21</v>
      </c>
      <c r="C20" s="52">
        <f>SUM(D20:I20)</f>
        <v>1890113589</v>
      </c>
      <c r="D20" s="92">
        <v>299132375</v>
      </c>
      <c r="E20" s="53">
        <f>1452225714+155000</f>
        <v>1452380714</v>
      </c>
      <c r="F20" s="53">
        <v>25000500</v>
      </c>
      <c r="G20" s="53">
        <v>7950000</v>
      </c>
      <c r="H20" s="53">
        <v>105650000</v>
      </c>
      <c r="I20" s="53">
        <v>0</v>
      </c>
    </row>
    <row r="21" spans="1:9" ht="16.5" thickBot="1" x14ac:dyDescent="0.3">
      <c r="A21" s="31"/>
      <c r="B21" s="18" t="s">
        <v>23</v>
      </c>
      <c r="C21" s="38"/>
      <c r="D21" s="90"/>
      <c r="E21" s="91"/>
      <c r="F21" s="91" t="s">
        <v>43</v>
      </c>
      <c r="G21" s="91"/>
      <c r="H21" s="89"/>
      <c r="I21" s="89"/>
    </row>
    <row r="22" spans="1:9" ht="69" customHeight="1" x14ac:dyDescent="0.25">
      <c r="A22" s="31"/>
      <c r="B22" s="22" t="s">
        <v>32</v>
      </c>
      <c r="C22" s="88">
        <f>+C17+C20</f>
        <v>2175860961</v>
      </c>
      <c r="D22" s="88">
        <f t="shared" ref="D22:I22" si="1">+D17+D20</f>
        <v>299132375</v>
      </c>
      <c r="E22" s="88">
        <f t="shared" si="1"/>
        <v>1675073361</v>
      </c>
      <c r="F22" s="88">
        <f t="shared" si="1"/>
        <v>25051038</v>
      </c>
      <c r="G22" s="88">
        <f t="shared" si="1"/>
        <v>16719864</v>
      </c>
      <c r="H22" s="88">
        <f t="shared" si="1"/>
        <v>159884323</v>
      </c>
      <c r="I22" s="88">
        <f t="shared" si="1"/>
        <v>0</v>
      </c>
    </row>
    <row r="23" spans="1:9" x14ac:dyDescent="0.2">
      <c r="A23" s="13"/>
      <c r="B23" s="31"/>
      <c r="C23" s="39"/>
      <c r="D23" s="7"/>
      <c r="E23" s="7"/>
      <c r="F23" s="7"/>
      <c r="G23" s="15"/>
      <c r="H23" s="7"/>
      <c r="I23" s="7"/>
    </row>
    <row r="24" spans="1:9" x14ac:dyDescent="0.2">
      <c r="A24" s="8"/>
      <c r="B24" s="19"/>
      <c r="C24" s="36"/>
      <c r="D24" s="80"/>
      <c r="E24" s="81"/>
      <c r="F24" s="81"/>
      <c r="G24" s="81"/>
      <c r="H24" s="81"/>
      <c r="I24" s="81"/>
    </row>
  </sheetData>
  <mergeCells count="12">
    <mergeCell ref="A5:I5"/>
    <mergeCell ref="A1:B1"/>
    <mergeCell ref="C1:D1"/>
    <mergeCell ref="A2:B2"/>
    <mergeCell ref="C2:D2"/>
    <mergeCell ref="A3:B3"/>
    <mergeCell ref="C3:D3"/>
    <mergeCell ref="A7:I7"/>
    <mergeCell ref="A8:I8"/>
    <mergeCell ref="D10:I10"/>
    <mergeCell ref="A12:A13"/>
    <mergeCell ref="D24:I24"/>
  </mergeCells>
  <pageMargins left="0.7" right="0.7" top="0.75" bottom="0.75" header="0.3" footer="0.3"/>
  <pageSetup paperSize="17" scale="71" fitToHeight="0" orientation="landscape" r:id="rId1"/>
  <headerFooter>
    <oddHeader>&amp;L&amp;"Calibri Light,Bold"&amp;24Strategic Budgeting</oddHead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Normal="100" workbookViewId="0">
      <selection activeCell="F24" sqref="F24"/>
    </sheetView>
  </sheetViews>
  <sheetFormatPr defaultColWidth="9.140625" defaultRowHeight="15.75" x14ac:dyDescent="0.2"/>
  <cols>
    <col min="1" max="1" width="20.140625" style="66" customWidth="1"/>
    <col min="2" max="2" width="75.5703125" style="66" customWidth="1"/>
    <col min="3" max="3" width="20.85546875" style="9" customWidth="1"/>
    <col min="4" max="4" width="23" style="9" bestFit="1" customWidth="1"/>
    <col min="5" max="6" width="23" style="9" customWidth="1"/>
    <col min="7" max="7" width="25.28515625" style="9" bestFit="1" customWidth="1"/>
    <col min="8" max="8" width="23.140625" style="9" customWidth="1"/>
    <col min="9" max="9" width="22.7109375" style="9" customWidth="1"/>
    <col min="10" max="11" width="24.7109375" style="10" customWidth="1"/>
    <col min="12" max="12" width="9" style="66" bestFit="1" customWidth="1"/>
    <col min="13" max="13" width="24.7109375" style="66" customWidth="1"/>
    <col min="14" max="16" width="9" style="66" bestFit="1" customWidth="1"/>
    <col min="17" max="17" width="6.140625" style="66" bestFit="1" customWidth="1"/>
    <col min="18" max="16384" width="9.140625" style="66"/>
  </cols>
  <sheetData>
    <row r="1" spans="1:13" s="64" customFormat="1" ht="15.75" customHeight="1" x14ac:dyDescent="0.2">
      <c r="A1" s="70" t="s">
        <v>1</v>
      </c>
      <c r="B1" s="71"/>
      <c r="C1" s="72" t="s">
        <v>42</v>
      </c>
      <c r="D1" s="76"/>
      <c r="E1" s="56"/>
      <c r="F1" s="56"/>
      <c r="G1" s="23"/>
    </row>
    <row r="2" spans="1:13" s="64" customFormat="1" x14ac:dyDescent="0.2">
      <c r="A2" s="70" t="s">
        <v>2</v>
      </c>
      <c r="B2" s="71"/>
      <c r="C2" s="73">
        <v>42381</v>
      </c>
      <c r="D2" s="77"/>
      <c r="E2" s="23"/>
      <c r="F2" s="23"/>
      <c r="G2" s="23"/>
    </row>
    <row r="3" spans="1:13" s="64" customFormat="1" x14ac:dyDescent="0.2">
      <c r="A3" s="70" t="s">
        <v>3</v>
      </c>
      <c r="B3" s="71"/>
      <c r="C3" s="72" t="s">
        <v>30</v>
      </c>
      <c r="D3" s="76"/>
      <c r="E3" s="56"/>
      <c r="F3" s="56"/>
      <c r="G3" s="23"/>
    </row>
    <row r="4" spans="1:13" s="64" customFormat="1" x14ac:dyDescent="0.2">
      <c r="A4" s="68"/>
      <c r="B4" s="62"/>
      <c r="C4" s="67"/>
      <c r="D4" s="23"/>
      <c r="E4" s="23"/>
      <c r="F4" s="23"/>
      <c r="G4" s="23"/>
    </row>
    <row r="5" spans="1:13" s="64" customFormat="1" ht="14.25" x14ac:dyDescent="0.2">
      <c r="A5" s="84" t="s">
        <v>40</v>
      </c>
      <c r="B5" s="85"/>
      <c r="C5" s="85"/>
      <c r="D5" s="85"/>
      <c r="E5" s="85"/>
      <c r="F5" s="85"/>
      <c r="G5" s="85"/>
      <c r="H5" s="85"/>
      <c r="I5" s="85"/>
      <c r="J5" s="85"/>
      <c r="K5" s="85"/>
    </row>
    <row r="6" spans="1:13" s="6" customFormat="1" x14ac:dyDescent="0.2">
      <c r="A6" s="4"/>
      <c r="B6" s="5"/>
      <c r="C6" s="35"/>
      <c r="D6" s="5"/>
      <c r="E6" s="5"/>
      <c r="F6" s="5"/>
      <c r="G6" s="5"/>
      <c r="H6" s="5"/>
      <c r="I6" s="5"/>
      <c r="J6" s="5"/>
      <c r="K6" s="5"/>
    </row>
    <row r="7" spans="1:13" ht="16.5" x14ac:dyDescent="0.2">
      <c r="A7" s="78" t="s">
        <v>38</v>
      </c>
      <c r="B7" s="79"/>
      <c r="C7" s="79"/>
      <c r="D7" s="79"/>
      <c r="E7" s="79"/>
      <c r="F7" s="79"/>
      <c r="G7" s="79"/>
      <c r="H7" s="79"/>
      <c r="I7" s="79"/>
      <c r="J7" s="79"/>
      <c r="K7" s="79"/>
    </row>
    <row r="8" spans="1:13" ht="16.5" x14ac:dyDescent="0.2">
      <c r="A8" s="78" t="s">
        <v>41</v>
      </c>
      <c r="B8" s="79"/>
      <c r="C8" s="79"/>
      <c r="D8" s="79"/>
      <c r="E8" s="79"/>
      <c r="F8" s="79"/>
      <c r="G8" s="79"/>
      <c r="H8" s="79"/>
      <c r="I8" s="79"/>
      <c r="J8" s="79"/>
      <c r="K8" s="79"/>
    </row>
    <row r="9" spans="1:13" x14ac:dyDescent="0.2">
      <c r="M9" s="46"/>
    </row>
    <row r="10" spans="1:13" x14ac:dyDescent="0.2">
      <c r="A10" s="8"/>
      <c r="B10" s="19" t="s">
        <v>24</v>
      </c>
      <c r="C10" s="36">
        <v>1890113589</v>
      </c>
      <c r="D10" s="80" t="s">
        <v>13</v>
      </c>
      <c r="E10" s="80"/>
      <c r="F10" s="80"/>
      <c r="G10" s="81"/>
      <c r="H10" s="81"/>
      <c r="I10" s="81"/>
      <c r="J10" s="81"/>
      <c r="K10" s="81"/>
      <c r="M10" s="46"/>
    </row>
    <row r="11" spans="1:13" x14ac:dyDescent="0.2">
      <c r="B11" s="67"/>
      <c r="C11" s="24"/>
      <c r="D11" s="69"/>
      <c r="E11" s="69"/>
      <c r="F11" s="69"/>
      <c r="G11" s="69"/>
      <c r="H11" s="69"/>
      <c r="I11" s="69"/>
      <c r="J11" s="69"/>
      <c r="K11" s="69"/>
      <c r="M11" s="46"/>
    </row>
    <row r="12" spans="1:13" ht="63" x14ac:dyDescent="0.2">
      <c r="A12" s="86" t="s">
        <v>56</v>
      </c>
      <c r="B12" s="65" t="s">
        <v>22</v>
      </c>
      <c r="C12" s="37" t="s">
        <v>0</v>
      </c>
      <c r="D12" s="63" t="s">
        <v>44</v>
      </c>
      <c r="E12" s="63" t="s">
        <v>51</v>
      </c>
      <c r="F12" s="63" t="s">
        <v>57</v>
      </c>
      <c r="G12" s="63" t="s">
        <v>45</v>
      </c>
      <c r="H12" s="63" t="s">
        <v>46</v>
      </c>
      <c r="I12" s="63" t="s">
        <v>47</v>
      </c>
      <c r="J12" s="63" t="s">
        <v>48</v>
      </c>
      <c r="K12" s="63" t="s">
        <v>6</v>
      </c>
    </row>
    <row r="13" spans="1:13" x14ac:dyDescent="0.2">
      <c r="A13" s="87"/>
      <c r="B13" s="21" t="s">
        <v>34</v>
      </c>
      <c r="C13" s="37" t="s">
        <v>0</v>
      </c>
      <c r="D13" s="63" t="s">
        <v>49</v>
      </c>
      <c r="E13" s="63" t="s">
        <v>49</v>
      </c>
      <c r="F13" s="63" t="s">
        <v>49</v>
      </c>
      <c r="G13" s="63" t="s">
        <v>50</v>
      </c>
      <c r="H13" s="63" t="s">
        <v>50</v>
      </c>
      <c r="I13" s="63" t="s">
        <v>50</v>
      </c>
      <c r="J13" s="63" t="s">
        <v>50</v>
      </c>
      <c r="K13" s="63" t="s">
        <v>6</v>
      </c>
    </row>
    <row r="14" spans="1:13" ht="32.25" thickBot="1" x14ac:dyDescent="0.25">
      <c r="A14" s="27"/>
      <c r="B14" s="28" t="s">
        <v>25</v>
      </c>
      <c r="C14" s="37" t="s">
        <v>0</v>
      </c>
      <c r="D14" s="48" t="s">
        <v>52</v>
      </c>
      <c r="E14" s="48" t="s">
        <v>53</v>
      </c>
      <c r="F14" s="48" t="s">
        <v>54</v>
      </c>
      <c r="G14" s="48" t="s">
        <v>26</v>
      </c>
      <c r="H14" s="48" t="s">
        <v>26</v>
      </c>
      <c r="I14" s="48" t="s">
        <v>26</v>
      </c>
      <c r="J14" s="48" t="s">
        <v>26</v>
      </c>
      <c r="K14" s="48" t="s">
        <v>26</v>
      </c>
    </row>
    <row r="15" spans="1:13" ht="16.5" thickBot="1" x14ac:dyDescent="0.25">
      <c r="A15" s="62"/>
      <c r="B15" s="18" t="s">
        <v>14</v>
      </c>
      <c r="C15" s="38"/>
      <c r="D15" s="11"/>
      <c r="E15" s="11"/>
      <c r="F15" s="11"/>
      <c r="G15" s="11"/>
      <c r="H15" s="11"/>
      <c r="I15" s="11"/>
      <c r="J15" s="12"/>
      <c r="K15" s="12"/>
    </row>
    <row r="16" spans="1:13" x14ac:dyDescent="0.25">
      <c r="A16" s="13"/>
      <c r="B16" s="17" t="s">
        <v>55</v>
      </c>
      <c r="C16" s="49">
        <v>22350000</v>
      </c>
      <c r="D16" s="50">
        <v>0</v>
      </c>
      <c r="E16" s="50">
        <v>0</v>
      </c>
      <c r="F16" s="50">
        <v>0</v>
      </c>
      <c r="G16" s="50">
        <v>0</v>
      </c>
      <c r="H16" s="50">
        <v>0</v>
      </c>
      <c r="I16" s="50">
        <v>0</v>
      </c>
      <c r="J16" s="50">
        <v>0</v>
      </c>
      <c r="K16" s="50">
        <v>0</v>
      </c>
    </row>
    <row r="17" spans="1:11" s="6" customFormat="1" ht="31.5" x14ac:dyDescent="0.25">
      <c r="A17" s="44"/>
      <c r="B17" s="14" t="s">
        <v>37</v>
      </c>
      <c r="C17" s="49">
        <v>22350000</v>
      </c>
      <c r="D17" s="51">
        <v>0</v>
      </c>
      <c r="E17" s="51">
        <v>0</v>
      </c>
      <c r="F17" s="51">
        <v>0</v>
      </c>
      <c r="G17" s="51">
        <v>0</v>
      </c>
      <c r="H17" s="51">
        <v>0</v>
      </c>
      <c r="I17" s="51">
        <v>0</v>
      </c>
      <c r="J17" s="51">
        <v>0</v>
      </c>
      <c r="K17" s="51">
        <v>0</v>
      </c>
    </row>
    <row r="18" spans="1:11" s="25" customFormat="1" ht="48" thickBot="1" x14ac:dyDescent="0.3">
      <c r="A18" s="41"/>
      <c r="B18" s="42" t="s">
        <v>20</v>
      </c>
      <c r="C18" s="43" t="s">
        <v>36</v>
      </c>
      <c r="D18" s="57"/>
      <c r="E18" s="57"/>
      <c r="F18" s="57"/>
      <c r="G18" s="57"/>
      <c r="H18" s="57"/>
      <c r="I18" s="57"/>
      <c r="J18" s="57"/>
      <c r="K18" s="57"/>
    </row>
    <row r="19" spans="1:11" s="6" customFormat="1" ht="16.5" thickBot="1" x14ac:dyDescent="0.25">
      <c r="A19" s="44"/>
      <c r="B19" s="58" t="s">
        <v>31</v>
      </c>
      <c r="C19" s="59"/>
      <c r="D19" s="60"/>
      <c r="E19" s="60"/>
      <c r="F19" s="60"/>
      <c r="G19" s="60"/>
      <c r="H19" s="60"/>
      <c r="I19" s="60"/>
      <c r="J19" s="60"/>
      <c r="K19" s="61"/>
    </row>
    <row r="20" spans="1:11" s="6" customFormat="1" ht="16.5" thickBot="1" x14ac:dyDescent="0.3">
      <c r="A20" s="44"/>
      <c r="B20" s="45" t="s">
        <v>21</v>
      </c>
      <c r="C20" s="52">
        <v>1890113589</v>
      </c>
      <c r="D20" s="54">
        <v>32653261</v>
      </c>
      <c r="E20" s="54">
        <v>50000000</v>
      </c>
      <c r="F20" s="54">
        <v>216479114</v>
      </c>
      <c r="G20" s="54">
        <v>1452380714</v>
      </c>
      <c r="H20" s="54">
        <v>25000500</v>
      </c>
      <c r="I20" s="54">
        <v>7950000</v>
      </c>
      <c r="J20" s="55">
        <v>105650000</v>
      </c>
      <c r="K20" s="53">
        <v>0</v>
      </c>
    </row>
    <row r="21" spans="1:11" ht="16.5" thickBot="1" x14ac:dyDescent="0.3">
      <c r="A21" s="62"/>
      <c r="B21" s="18" t="s">
        <v>23</v>
      </c>
      <c r="C21" s="38"/>
      <c r="D21" s="29"/>
      <c r="E21" s="29"/>
      <c r="F21" s="29"/>
      <c r="G21" s="29"/>
      <c r="H21" s="29"/>
      <c r="I21" s="29"/>
      <c r="J21" s="29"/>
      <c r="K21" s="89"/>
    </row>
    <row r="22" spans="1:11" ht="63" x14ac:dyDescent="0.25">
      <c r="A22" s="62"/>
      <c r="B22" s="22" t="s">
        <v>32</v>
      </c>
      <c r="C22" s="88">
        <f>+C17+C20</f>
        <v>1912463589</v>
      </c>
      <c r="D22" s="88">
        <f>D17+D20</f>
        <v>32653261</v>
      </c>
      <c r="E22" s="88">
        <f t="shared" ref="E22:K22" si="0">E17+E20</f>
        <v>50000000</v>
      </c>
      <c r="F22" s="88">
        <f t="shared" si="0"/>
        <v>216479114</v>
      </c>
      <c r="G22" s="88">
        <f t="shared" si="0"/>
        <v>1452380714</v>
      </c>
      <c r="H22" s="88">
        <f t="shared" si="0"/>
        <v>25000500</v>
      </c>
      <c r="I22" s="88">
        <f t="shared" si="0"/>
        <v>7950000</v>
      </c>
      <c r="J22" s="88">
        <f t="shared" si="0"/>
        <v>105650000</v>
      </c>
      <c r="K22" s="88">
        <f t="shared" si="0"/>
        <v>0</v>
      </c>
    </row>
    <row r="23" spans="1:11" x14ac:dyDescent="0.2">
      <c r="A23" s="13"/>
      <c r="B23" s="62"/>
      <c r="C23" s="39"/>
      <c r="D23" s="67"/>
      <c r="E23" s="67"/>
      <c r="F23" s="67"/>
      <c r="G23" s="67"/>
      <c r="H23" s="67"/>
      <c r="I23" s="15"/>
      <c r="J23" s="67"/>
      <c r="K23" s="67"/>
    </row>
    <row r="27" spans="1:11" x14ac:dyDescent="0.2">
      <c r="D27" s="66"/>
      <c r="E27" s="66"/>
      <c r="F27" s="66"/>
      <c r="G27" s="66"/>
      <c r="H27" s="66"/>
      <c r="I27" s="66"/>
      <c r="J27" s="66"/>
      <c r="K27" s="66"/>
    </row>
  </sheetData>
  <mergeCells count="11">
    <mergeCell ref="A5:K5"/>
    <mergeCell ref="A7:K7"/>
    <mergeCell ref="A8:K8"/>
    <mergeCell ref="D10:K10"/>
    <mergeCell ref="A12:A13"/>
    <mergeCell ref="A3:B3"/>
    <mergeCell ref="C3:D3"/>
    <mergeCell ref="A1:B1"/>
    <mergeCell ref="C1:D1"/>
    <mergeCell ref="A2:B2"/>
    <mergeCell ref="C2:D2"/>
  </mergeCells>
  <pageMargins left="0" right="0" top="0" bottom="0" header="0.3" footer="0.3"/>
  <pageSetup paperSize="17"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4" sqref="D4"/>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5</v>
      </c>
    </row>
    <row r="3" spans="1:1" x14ac:dyDescent="0.2">
      <c r="A3" s="2" t="s">
        <v>7</v>
      </c>
    </row>
    <row r="4" spans="1:1" x14ac:dyDescent="0.2">
      <c r="A4" s="1" t="s">
        <v>4</v>
      </c>
    </row>
    <row r="5" spans="1:1" x14ac:dyDescent="0.2">
      <c r="A5" s="1" t="s">
        <v>6</v>
      </c>
    </row>
    <row r="6" spans="1:1" x14ac:dyDescent="0.2">
      <c r="A6" s="1" t="s">
        <v>19</v>
      </c>
    </row>
    <row r="8" spans="1:1" x14ac:dyDescent="0.2">
      <c r="A8" s="2" t="s">
        <v>8</v>
      </c>
    </row>
    <row r="9" spans="1:1" x14ac:dyDescent="0.2">
      <c r="A9" s="1" t="s">
        <v>9</v>
      </c>
    </row>
    <row r="10" spans="1:1" x14ac:dyDescent="0.2">
      <c r="A10" s="1" t="s">
        <v>10</v>
      </c>
    </row>
    <row r="11" spans="1:1" x14ac:dyDescent="0.2">
      <c r="A11" s="1" t="s">
        <v>11</v>
      </c>
    </row>
    <row r="12" spans="1:1" x14ac:dyDescent="0.2">
      <c r="A12" s="1" t="s">
        <v>12</v>
      </c>
    </row>
    <row r="15" spans="1:1" ht="33.75" customHeight="1" x14ac:dyDescent="0.2">
      <c r="A15" s="2" t="s">
        <v>15</v>
      </c>
    </row>
    <row r="16" spans="1:1" x14ac:dyDescent="0.2">
      <c r="A16" s="1" t="s">
        <v>16</v>
      </c>
    </row>
    <row r="17" spans="1:1" x14ac:dyDescent="0.2">
      <c r="A17" s="1" t="s">
        <v>17</v>
      </c>
    </row>
    <row r="18" spans="1:1" x14ac:dyDescent="0.2">
      <c r="A18" s="1" t="s">
        <v>18</v>
      </c>
    </row>
    <row r="20" spans="1:1" x14ac:dyDescent="0.2">
      <c r="A20" s="2" t="s">
        <v>27</v>
      </c>
    </row>
    <row r="21" spans="1:1" x14ac:dyDescent="0.2">
      <c r="A21" s="1" t="s">
        <v>28</v>
      </c>
    </row>
    <row r="22" spans="1:1" x14ac:dyDescent="0.2">
      <c r="A22" s="1" t="s">
        <v>29</v>
      </c>
    </row>
    <row r="24" spans="1:1" ht="31.5" x14ac:dyDescent="0.2">
      <c r="A24" s="20" t="s">
        <v>33</v>
      </c>
    </row>
    <row r="25" spans="1:1" x14ac:dyDescent="0.2">
      <c r="A25" s="40" t="s">
        <v>28</v>
      </c>
    </row>
    <row r="26" spans="1:1" x14ac:dyDescent="0.2">
      <c r="A26" s="40"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Sources of Funding OLDVERSION</vt:lpstr>
      <vt:lpstr>Sources of Funding NEW VERSION</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2016-01-28T14:18:22Z</cp:lastPrinted>
  <dcterms:created xsi:type="dcterms:W3CDTF">2015-11-02T20:49:15Z</dcterms:created>
  <dcterms:modified xsi:type="dcterms:W3CDTF">2016-06-20T20:32:08Z</dcterms:modified>
</cp:coreProperties>
</file>